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2、招标采购-进行中\5、招标采购需求书（挂网公告）\【挂网+预算】北院区中山楼5楼、1楼楼层整体更换保温棉项目\4、挂网审核（＜10万主管科长签；≥10万过议事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<sst xmlns="http://schemas.openxmlformats.org/spreadsheetml/2006/main" count="168" uniqueCount="56">
  <si>
    <t>北院区中山楼5楼、1楼楼层整体更换保温棉项目-报价表清单</t>
  </si>
  <si>
    <t>中山楼一楼保温更换</t>
  </si>
  <si>
    <t>序号</t>
  </si>
  <si>
    <t>服务与零配件名称</t>
  </si>
  <si>
    <t>规格参数</t>
  </si>
  <si>
    <t>单位</t>
  </si>
  <si>
    <t>数量</t>
  </si>
  <si>
    <t>不含税最高限价单价（元）</t>
  </si>
  <si>
    <t>最高限价总价（元）</t>
  </si>
  <si>
    <t>不含税报价单价（元）</t>
  </si>
  <si>
    <t>报价总价（元）</t>
  </si>
  <si>
    <t>拆除冷冻水管道保温层及冷凝水管道保温层</t>
  </si>
  <si>
    <t>ф114～28mm</t>
  </si>
  <si>
    <t>米</t>
  </si>
  <si>
    <t>拆除风管保温层</t>
  </si>
  <si>
    <t>25mm</t>
  </si>
  <si>
    <t>㎡</t>
  </si>
  <si>
    <t>管道除锈</t>
  </si>
  <si>
    <t>管道刷防锈漆（刷2遍）</t>
  </si>
  <si>
    <t>拆除原有及更换新的管道环保托码</t>
  </si>
  <si>
    <t>套</t>
  </si>
  <si>
    <t>管道支架除锈、防腐</t>
  </si>
  <si>
    <t>综合</t>
  </si>
  <si>
    <t>B1级橡塑保温套（双层)</t>
  </si>
  <si>
    <t>ф114×40mm</t>
  </si>
  <si>
    <t>ф89×40mm</t>
  </si>
  <si>
    <t>ф76×40mm</t>
  </si>
  <si>
    <t>B1级橡塑保温套</t>
  </si>
  <si>
    <t>ф60×30mm</t>
  </si>
  <si>
    <t>ф48×30mm</t>
  </si>
  <si>
    <t>ф43×30mm</t>
  </si>
  <si>
    <t>ф28×30mm</t>
  </si>
  <si>
    <t>冷凝排水管保温</t>
  </si>
  <si>
    <t>25*15mm</t>
  </si>
  <si>
    <t>阀门保温</t>
  </si>
  <si>
    <t>DN100</t>
  </si>
  <si>
    <t>个</t>
  </si>
  <si>
    <t>风管保温</t>
  </si>
  <si>
    <t>水管专用保温胶水820</t>
  </si>
  <si>
    <t>5L</t>
  </si>
  <si>
    <t>桶</t>
  </si>
  <si>
    <t>风管专用保温胶水</t>
  </si>
  <si>
    <t>13L</t>
  </si>
  <si>
    <t>扣板天花拆除及恢复</t>
  </si>
  <si>
    <t>措施费</t>
  </si>
  <si>
    <t>/</t>
  </si>
  <si>
    <t>项</t>
  </si>
  <si>
    <t>废料清理、场地清扫</t>
  </si>
  <si>
    <t>现场围蔽，防护处理</t>
  </si>
  <si>
    <t>机具运输费</t>
  </si>
  <si>
    <t>税费</t>
  </si>
  <si>
    <t>合计</t>
  </si>
  <si>
    <t>中山楼5楼保温更换</t>
  </si>
  <si>
    <t>零配件名称</t>
  </si>
  <si>
    <t>参数</t>
  </si>
  <si>
    <t>项目合计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</si>
</sst>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  <numFmt numFmtId="178" formatCode="[$¥-804]#,##0.00;[$¥-804]\-#,##0.00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tabSelected="1" view="pageBreakPreview" zoomScaleNormal="90" workbookViewId="0">
      <selection activeCell="A1" sqref="A1:I1"/>
    </sheetView>
  </sheetViews>
  <sheetFormatPr defaultColWidth="9" defaultRowHeight="14.25"/>
  <cols>
    <col min="1" max="1" width="7.125" style="2" customWidth="1"/>
    <col min="2" max="2" width="21.6083333333333" style="2" customWidth="1"/>
    <col min="3" max="3" width="17.7916666666667" style="2" customWidth="1"/>
    <col min="4" max="4" width="7.375" style="2" customWidth="1"/>
    <col min="5" max="5" width="8.875" style="2" customWidth="1"/>
    <col min="6" max="6" width="13.625" style="3" customWidth="1"/>
    <col min="7" max="7" width="17.6333333333333" style="3" customWidth="1"/>
    <col min="8" max="9" width="14.85" style="2" customWidth="1"/>
  </cols>
  <sheetData>
    <row r="1" ht="41" customHeight="1" spans="1:9">
      <c r="A1" s="4" t="s">
        <v>0</v>
      </c>
      <c r="B1" s="4"/>
      <c r="C1" s="4"/>
      <c r="D1" s="4"/>
      <c r="E1" s="4"/>
      <c r="F1" s="5"/>
      <c r="G1" s="5"/>
      <c r="H1" s="4"/>
      <c r="I1" s="4"/>
    </row>
    <row r="2" ht="25.5" spans="1:9">
      <c r="A2" s="6" t="s">
        <v>1</v>
      </c>
      <c r="B2" s="6"/>
      <c r="C2" s="6"/>
      <c r="D2" s="6"/>
      <c r="E2" s="6"/>
      <c r="F2" s="7"/>
      <c r="G2" s="7"/>
      <c r="H2" s="6"/>
      <c r="I2" s="6"/>
    </row>
    <row r="3" ht="56.25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8" t="s">
        <v>9</v>
      </c>
      <c r="I3" s="8" t="s">
        <v>10</v>
      </c>
    </row>
    <row r="4" ht="56.25" spans="1:9">
      <c r="A4" s="8">
        <v>1</v>
      </c>
      <c r="B4" s="10" t="s">
        <v>11</v>
      </c>
      <c r="C4" s="11" t="s">
        <v>12</v>
      </c>
      <c r="D4" s="11" t="s">
        <v>13</v>
      </c>
      <c r="E4" s="10">
        <v>220</v>
      </c>
      <c r="F4" s="12">
        <v>12</v>
      </c>
      <c r="G4" s="12">
        <f>E4*F4</f>
        <v>2640</v>
      </c>
      <c r="H4" s="13"/>
      <c r="I4" s="13"/>
    </row>
    <row r="5" ht="18.75" spans="1:9">
      <c r="A5" s="8">
        <v>2</v>
      </c>
      <c r="B5" s="10" t="s">
        <v>14</v>
      </c>
      <c r="C5" s="11" t="s">
        <v>15</v>
      </c>
      <c r="D5" s="11" t="s">
        <v>16</v>
      </c>
      <c r="E5" s="10">
        <v>186</v>
      </c>
      <c r="F5" s="12">
        <v>16</v>
      </c>
      <c r="G5" s="12">
        <f t="shared" ref="G5:G26" si="0">E5*F5</f>
        <v>2976</v>
      </c>
      <c r="H5" s="13"/>
      <c r="I5" s="13"/>
    </row>
    <row r="6" ht="18.75" spans="1:9">
      <c r="A6" s="8">
        <v>3</v>
      </c>
      <c r="B6" s="10" t="s">
        <v>17</v>
      </c>
      <c r="C6" s="11" t="s">
        <v>12</v>
      </c>
      <c r="D6" s="11" t="s">
        <v>13</v>
      </c>
      <c r="E6" s="10">
        <v>186</v>
      </c>
      <c r="F6" s="12">
        <v>20</v>
      </c>
      <c r="G6" s="12">
        <f t="shared" si="0"/>
        <v>3720</v>
      </c>
      <c r="H6" s="13"/>
      <c r="I6" s="13"/>
    </row>
    <row r="7" ht="37.5" spans="1:9">
      <c r="A7" s="8">
        <v>4</v>
      </c>
      <c r="B7" s="10" t="s">
        <v>18</v>
      </c>
      <c r="C7" s="11" t="s">
        <v>12</v>
      </c>
      <c r="D7" s="11" t="s">
        <v>13</v>
      </c>
      <c r="E7" s="10">
        <v>186</v>
      </c>
      <c r="F7" s="12">
        <v>30</v>
      </c>
      <c r="G7" s="12">
        <f t="shared" si="0"/>
        <v>5580</v>
      </c>
      <c r="H7" s="13"/>
      <c r="I7" s="13"/>
    </row>
    <row r="8" ht="37.5" spans="1:9">
      <c r="A8" s="8">
        <v>5</v>
      </c>
      <c r="B8" s="10" t="s">
        <v>19</v>
      </c>
      <c r="C8" s="11" t="s">
        <v>12</v>
      </c>
      <c r="D8" s="11" t="s">
        <v>20</v>
      </c>
      <c r="E8" s="10">
        <v>45</v>
      </c>
      <c r="F8" s="12">
        <v>40</v>
      </c>
      <c r="G8" s="12">
        <f t="shared" si="0"/>
        <v>1800</v>
      </c>
      <c r="H8" s="13"/>
      <c r="I8" s="13"/>
    </row>
    <row r="9" ht="37.5" spans="1:9">
      <c r="A9" s="8">
        <v>6</v>
      </c>
      <c r="B9" s="10" t="s">
        <v>21</v>
      </c>
      <c r="C9" s="11" t="s">
        <v>22</v>
      </c>
      <c r="D9" s="11" t="s">
        <v>20</v>
      </c>
      <c r="E9" s="10">
        <v>45</v>
      </c>
      <c r="F9" s="12">
        <v>50</v>
      </c>
      <c r="G9" s="12">
        <f t="shared" si="0"/>
        <v>2250</v>
      </c>
      <c r="H9" s="14"/>
      <c r="I9" s="14"/>
    </row>
    <row r="10" ht="37.5" spans="1:9">
      <c r="A10" s="8">
        <v>7</v>
      </c>
      <c r="B10" s="10" t="s">
        <v>23</v>
      </c>
      <c r="C10" s="11" t="s">
        <v>24</v>
      </c>
      <c r="D10" s="11" t="s">
        <v>13</v>
      </c>
      <c r="E10" s="10">
        <v>70</v>
      </c>
      <c r="F10" s="12">
        <v>50</v>
      </c>
      <c r="G10" s="12">
        <f t="shared" si="0"/>
        <v>3500</v>
      </c>
      <c r="H10" s="14"/>
      <c r="I10" s="14"/>
    </row>
    <row r="11" ht="37.5" spans="1:9">
      <c r="A11" s="8">
        <v>8</v>
      </c>
      <c r="B11" s="10" t="s">
        <v>23</v>
      </c>
      <c r="C11" s="11" t="s">
        <v>25</v>
      </c>
      <c r="D11" s="11" t="s">
        <v>13</v>
      </c>
      <c r="E11" s="10">
        <v>60</v>
      </c>
      <c r="F11" s="12">
        <v>46</v>
      </c>
      <c r="G11" s="12">
        <f t="shared" si="0"/>
        <v>2760</v>
      </c>
      <c r="H11" s="14"/>
      <c r="I11" s="14"/>
    </row>
    <row r="12" ht="37.5" spans="1:9">
      <c r="A12" s="8">
        <v>9</v>
      </c>
      <c r="B12" s="10" t="s">
        <v>23</v>
      </c>
      <c r="C12" s="11" t="s">
        <v>26</v>
      </c>
      <c r="D12" s="11" t="s">
        <v>13</v>
      </c>
      <c r="E12" s="10">
        <v>40</v>
      </c>
      <c r="F12" s="12">
        <v>45</v>
      </c>
      <c r="G12" s="12">
        <f t="shared" si="0"/>
        <v>1800</v>
      </c>
      <c r="H12" s="14"/>
      <c r="I12" s="14"/>
    </row>
    <row r="13" ht="18.75" spans="1:9">
      <c r="A13" s="8">
        <v>10</v>
      </c>
      <c r="B13" s="10" t="s">
        <v>27</v>
      </c>
      <c r="C13" s="11" t="s">
        <v>28</v>
      </c>
      <c r="D13" s="11" t="s">
        <v>13</v>
      </c>
      <c r="E13" s="10">
        <v>40</v>
      </c>
      <c r="F13" s="12">
        <v>36</v>
      </c>
      <c r="G13" s="12">
        <f t="shared" si="0"/>
        <v>1440</v>
      </c>
      <c r="H13" s="14"/>
      <c r="I13" s="14"/>
    </row>
    <row r="14" ht="18.75" spans="1:9">
      <c r="A14" s="8">
        <v>11</v>
      </c>
      <c r="B14" s="10" t="s">
        <v>27</v>
      </c>
      <c r="C14" s="11" t="s">
        <v>29</v>
      </c>
      <c r="D14" s="11" t="s">
        <v>13</v>
      </c>
      <c r="E14" s="10">
        <v>50</v>
      </c>
      <c r="F14" s="12">
        <v>35</v>
      </c>
      <c r="G14" s="12">
        <f t="shared" si="0"/>
        <v>1750</v>
      </c>
      <c r="H14" s="14"/>
      <c r="I14" s="14"/>
    </row>
    <row r="15" ht="18.75" spans="1:9">
      <c r="A15" s="8">
        <v>12</v>
      </c>
      <c r="B15" s="10" t="s">
        <v>27</v>
      </c>
      <c r="C15" s="11" t="s">
        <v>30</v>
      </c>
      <c r="D15" s="11" t="s">
        <v>13</v>
      </c>
      <c r="E15" s="10">
        <v>60</v>
      </c>
      <c r="F15" s="12">
        <v>33</v>
      </c>
      <c r="G15" s="12">
        <f t="shared" si="0"/>
        <v>1980</v>
      </c>
      <c r="H15" s="14"/>
      <c r="I15" s="14"/>
    </row>
    <row r="16" ht="18.75" spans="1:9">
      <c r="A16" s="8">
        <v>13</v>
      </c>
      <c r="B16" s="10" t="s">
        <v>27</v>
      </c>
      <c r="C16" s="11" t="s">
        <v>31</v>
      </c>
      <c r="D16" s="11" t="s">
        <v>13</v>
      </c>
      <c r="E16" s="10">
        <v>30</v>
      </c>
      <c r="F16" s="12">
        <v>31</v>
      </c>
      <c r="G16" s="12">
        <f t="shared" si="0"/>
        <v>930</v>
      </c>
      <c r="H16" s="14"/>
      <c r="I16" s="14"/>
    </row>
    <row r="17" s="1" customFormat="1" ht="18.75" spans="1:9">
      <c r="A17" s="15">
        <v>14</v>
      </c>
      <c r="B17" s="10" t="s">
        <v>32</v>
      </c>
      <c r="C17" s="16" t="s">
        <v>33</v>
      </c>
      <c r="D17" s="16" t="s">
        <v>13</v>
      </c>
      <c r="E17" s="10">
        <v>45</v>
      </c>
      <c r="F17" s="17">
        <v>25</v>
      </c>
      <c r="G17" s="12">
        <f t="shared" si="0"/>
        <v>1125</v>
      </c>
      <c r="H17" s="18"/>
      <c r="I17" s="18"/>
    </row>
    <row r="18" ht="18.75" spans="1:9">
      <c r="A18" s="8">
        <v>15</v>
      </c>
      <c r="B18" s="10" t="s">
        <v>34</v>
      </c>
      <c r="C18" s="11" t="s">
        <v>35</v>
      </c>
      <c r="D18" s="11" t="s">
        <v>36</v>
      </c>
      <c r="E18" s="10">
        <v>2</v>
      </c>
      <c r="F18" s="12">
        <v>100</v>
      </c>
      <c r="G18" s="12">
        <f t="shared" si="0"/>
        <v>200</v>
      </c>
      <c r="H18" s="14"/>
      <c r="I18" s="14"/>
    </row>
    <row r="19" ht="18.75" spans="1:9">
      <c r="A19" s="8">
        <v>16</v>
      </c>
      <c r="B19" s="19" t="s">
        <v>37</v>
      </c>
      <c r="C19" s="11" t="s">
        <v>15</v>
      </c>
      <c r="D19" s="11" t="s">
        <v>16</v>
      </c>
      <c r="E19" s="19">
        <v>85</v>
      </c>
      <c r="F19" s="12">
        <v>55</v>
      </c>
      <c r="G19" s="12">
        <f t="shared" si="0"/>
        <v>4675</v>
      </c>
      <c r="H19" s="14"/>
      <c r="I19" s="14"/>
    </row>
    <row r="20" ht="37.5" spans="1:9">
      <c r="A20" s="8">
        <v>17</v>
      </c>
      <c r="B20" s="19" t="s">
        <v>38</v>
      </c>
      <c r="C20" s="11" t="s">
        <v>39</v>
      </c>
      <c r="D20" s="11" t="s">
        <v>40</v>
      </c>
      <c r="E20" s="19">
        <v>6</v>
      </c>
      <c r="F20" s="12">
        <v>150</v>
      </c>
      <c r="G20" s="12">
        <f t="shared" si="0"/>
        <v>900</v>
      </c>
      <c r="H20" s="20"/>
      <c r="I20" s="20"/>
    </row>
    <row r="21" ht="18.75" spans="1:9">
      <c r="A21" s="8">
        <v>18</v>
      </c>
      <c r="B21" s="19" t="s">
        <v>41</v>
      </c>
      <c r="C21" s="11" t="s">
        <v>42</v>
      </c>
      <c r="D21" s="11" t="s">
        <v>40</v>
      </c>
      <c r="E21" s="19">
        <v>5</v>
      </c>
      <c r="F21" s="12">
        <v>150</v>
      </c>
      <c r="G21" s="12">
        <f t="shared" si="0"/>
        <v>750</v>
      </c>
      <c r="H21" s="20"/>
      <c r="I21" s="20"/>
    </row>
    <row r="22" ht="37.5" spans="1:9">
      <c r="A22" s="8">
        <v>19</v>
      </c>
      <c r="B22" s="19" t="s">
        <v>43</v>
      </c>
      <c r="C22" s="11" t="s">
        <v>22</v>
      </c>
      <c r="D22" s="11" t="s">
        <v>16</v>
      </c>
      <c r="E22" s="19">
        <v>77</v>
      </c>
      <c r="F22" s="12">
        <v>70</v>
      </c>
      <c r="G22" s="12">
        <f t="shared" si="0"/>
        <v>5390</v>
      </c>
      <c r="H22" s="20"/>
      <c r="I22" s="20"/>
    </row>
    <row r="23" ht="18.75" spans="1:9">
      <c r="A23" s="8">
        <v>20</v>
      </c>
      <c r="B23" s="19" t="s">
        <v>44</v>
      </c>
      <c r="C23" s="11" t="s">
        <v>45</v>
      </c>
      <c r="D23" s="11" t="s">
        <v>46</v>
      </c>
      <c r="E23" s="19">
        <v>1</v>
      </c>
      <c r="F23" s="12">
        <v>2000</v>
      </c>
      <c r="G23" s="12">
        <f t="shared" si="0"/>
        <v>2000</v>
      </c>
      <c r="H23" s="20"/>
      <c r="I23" s="20"/>
    </row>
    <row r="24" ht="37.5" spans="1:9">
      <c r="A24" s="8">
        <v>21</v>
      </c>
      <c r="B24" s="10" t="s">
        <v>47</v>
      </c>
      <c r="C24" s="11" t="s">
        <v>45</v>
      </c>
      <c r="D24" s="11" t="s">
        <v>46</v>
      </c>
      <c r="E24" s="10">
        <v>1</v>
      </c>
      <c r="F24" s="12">
        <v>1000</v>
      </c>
      <c r="G24" s="12">
        <f t="shared" si="0"/>
        <v>1000</v>
      </c>
      <c r="H24" s="20"/>
      <c r="I24" s="20"/>
    </row>
    <row r="25" ht="37.5" spans="1:9">
      <c r="A25" s="8">
        <v>22</v>
      </c>
      <c r="B25" s="10" t="s">
        <v>48</v>
      </c>
      <c r="C25" s="11" t="s">
        <v>45</v>
      </c>
      <c r="D25" s="11" t="s">
        <v>46</v>
      </c>
      <c r="E25" s="10">
        <v>1</v>
      </c>
      <c r="F25" s="12">
        <v>2000</v>
      </c>
      <c r="G25" s="12">
        <f t="shared" si="0"/>
        <v>2000</v>
      </c>
      <c r="H25" s="20"/>
      <c r="I25" s="20"/>
    </row>
    <row r="26" ht="18.75" spans="1:9">
      <c r="A26" s="8">
        <v>23</v>
      </c>
      <c r="B26" s="10" t="s">
        <v>49</v>
      </c>
      <c r="C26" s="11" t="s">
        <v>45</v>
      </c>
      <c r="D26" s="11" t="s">
        <v>46</v>
      </c>
      <c r="E26" s="10">
        <v>1</v>
      </c>
      <c r="F26" s="12">
        <v>700</v>
      </c>
      <c r="G26" s="12">
        <f t="shared" si="0"/>
        <v>700</v>
      </c>
      <c r="H26" s="21"/>
      <c r="I26" s="21"/>
    </row>
    <row r="27" ht="18.75" spans="1:9">
      <c r="A27" s="8">
        <v>24</v>
      </c>
      <c r="B27" s="10" t="s">
        <v>50</v>
      </c>
      <c r="C27" s="22">
        <v>0.13</v>
      </c>
      <c r="D27" s="11" t="s">
        <v>46</v>
      </c>
      <c r="E27" s="10">
        <v>1</v>
      </c>
      <c r="F27" s="12" t="s">
        <v>45</v>
      </c>
      <c r="G27" s="23">
        <f>SUM(G4:G26)*0.13</f>
        <v>6742.58</v>
      </c>
      <c r="H27" s="21"/>
      <c r="I27" s="21"/>
    </row>
    <row r="28" ht="18.75" spans="1:9">
      <c r="A28" s="24" t="s">
        <v>51</v>
      </c>
      <c r="B28" s="25"/>
      <c r="C28" s="25"/>
      <c r="D28" s="25"/>
      <c r="E28" s="25"/>
      <c r="F28" s="12"/>
      <c r="G28" s="23">
        <f>SUM(G4:G27)</f>
        <v>58608.58</v>
      </c>
      <c r="H28" s="20"/>
      <c r="I28" s="20"/>
    </row>
    <row r="29" ht="37" customHeight="1" spans="1:9">
      <c r="A29" s="6" t="s">
        <v>52</v>
      </c>
      <c r="B29" s="6"/>
      <c r="C29" s="6"/>
      <c r="D29" s="6"/>
      <c r="E29" s="6"/>
      <c r="F29" s="7"/>
      <c r="G29" s="7"/>
      <c r="H29" s="6"/>
      <c r="I29" s="6"/>
    </row>
    <row r="30" ht="56.25" spans="1:9">
      <c r="A30" s="8" t="s">
        <v>2</v>
      </c>
      <c r="B30" s="8" t="s">
        <v>53</v>
      </c>
      <c r="C30" s="8" t="s">
        <v>54</v>
      </c>
      <c r="D30" s="8" t="s">
        <v>5</v>
      </c>
      <c r="E30" s="8" t="s">
        <v>6</v>
      </c>
      <c r="F30" s="9" t="s">
        <v>7</v>
      </c>
      <c r="G30" s="9" t="s">
        <v>8</v>
      </c>
      <c r="H30" s="8" t="s">
        <v>9</v>
      </c>
      <c r="I30" s="8" t="s">
        <v>10</v>
      </c>
    </row>
    <row r="31" ht="56.25" spans="1:9">
      <c r="A31" s="8">
        <v>1</v>
      </c>
      <c r="B31" s="10" t="s">
        <v>11</v>
      </c>
      <c r="C31" s="11" t="s">
        <v>12</v>
      </c>
      <c r="D31" s="11" t="s">
        <v>13</v>
      </c>
      <c r="E31" s="10">
        <v>228</v>
      </c>
      <c r="F31" s="12">
        <v>12</v>
      </c>
      <c r="G31" s="12">
        <f>E31*F31</f>
        <v>2736</v>
      </c>
      <c r="H31" s="13"/>
      <c r="I31" s="13"/>
    </row>
    <row r="32" ht="18.75" spans="1:9">
      <c r="A32" s="8">
        <v>2</v>
      </c>
      <c r="B32" s="10" t="s">
        <v>14</v>
      </c>
      <c r="C32" s="11" t="s">
        <v>15</v>
      </c>
      <c r="D32" s="11" t="s">
        <v>16</v>
      </c>
      <c r="E32" s="10">
        <v>179</v>
      </c>
      <c r="F32" s="12">
        <v>16</v>
      </c>
      <c r="G32" s="12">
        <f t="shared" ref="G32:G53" si="1">E32*F32</f>
        <v>2864</v>
      </c>
      <c r="H32" s="13"/>
      <c r="I32" s="13"/>
    </row>
    <row r="33" ht="18.75" spans="1:9">
      <c r="A33" s="8">
        <v>3</v>
      </c>
      <c r="B33" s="10" t="s">
        <v>17</v>
      </c>
      <c r="C33" s="11" t="s">
        <v>12</v>
      </c>
      <c r="D33" s="11" t="s">
        <v>13</v>
      </c>
      <c r="E33" s="10">
        <v>179</v>
      </c>
      <c r="F33" s="12">
        <v>20</v>
      </c>
      <c r="G33" s="12">
        <f t="shared" si="1"/>
        <v>3580</v>
      </c>
      <c r="H33" s="13"/>
      <c r="I33" s="13"/>
    </row>
    <row r="34" ht="37.5" spans="1:9">
      <c r="A34" s="8">
        <v>4</v>
      </c>
      <c r="B34" s="10" t="s">
        <v>18</v>
      </c>
      <c r="C34" s="11" t="s">
        <v>12</v>
      </c>
      <c r="D34" s="11" t="s">
        <v>13</v>
      </c>
      <c r="E34" s="10">
        <v>179</v>
      </c>
      <c r="F34" s="12">
        <v>30</v>
      </c>
      <c r="G34" s="12">
        <f t="shared" si="1"/>
        <v>5370</v>
      </c>
      <c r="H34" s="13"/>
      <c r="I34" s="13"/>
    </row>
    <row r="35" ht="37.5" spans="1:9">
      <c r="A35" s="8">
        <v>5</v>
      </c>
      <c r="B35" s="10" t="s">
        <v>19</v>
      </c>
      <c r="C35" s="11" t="s">
        <v>12</v>
      </c>
      <c r="D35" s="11" t="s">
        <v>20</v>
      </c>
      <c r="E35" s="10">
        <v>47</v>
      </c>
      <c r="F35" s="12">
        <v>40</v>
      </c>
      <c r="G35" s="12">
        <f t="shared" si="1"/>
        <v>1880</v>
      </c>
      <c r="H35" s="13"/>
      <c r="I35" s="13"/>
    </row>
    <row r="36" ht="37.5" spans="1:9">
      <c r="A36" s="8">
        <v>6</v>
      </c>
      <c r="B36" s="10" t="s">
        <v>21</v>
      </c>
      <c r="C36" s="11" t="s">
        <v>22</v>
      </c>
      <c r="D36" s="11" t="s">
        <v>20</v>
      </c>
      <c r="E36" s="10">
        <v>47</v>
      </c>
      <c r="F36" s="12">
        <v>50</v>
      </c>
      <c r="G36" s="12">
        <f t="shared" si="1"/>
        <v>2350</v>
      </c>
      <c r="H36" s="14"/>
      <c r="I36" s="14"/>
    </row>
    <row r="37" ht="37.5" spans="1:9">
      <c r="A37" s="8">
        <v>7</v>
      </c>
      <c r="B37" s="10" t="s">
        <v>23</v>
      </c>
      <c r="C37" s="11" t="s">
        <v>24</v>
      </c>
      <c r="D37" s="11" t="s">
        <v>13</v>
      </c>
      <c r="E37" s="10">
        <v>69</v>
      </c>
      <c r="F37" s="12">
        <v>50</v>
      </c>
      <c r="G37" s="12">
        <f t="shared" si="1"/>
        <v>3450</v>
      </c>
      <c r="H37" s="14"/>
      <c r="I37" s="14"/>
    </row>
    <row r="38" ht="37.5" spans="1:9">
      <c r="A38" s="8">
        <v>8</v>
      </c>
      <c r="B38" s="10" t="s">
        <v>23</v>
      </c>
      <c r="C38" s="11" t="s">
        <v>25</v>
      </c>
      <c r="D38" s="11" t="s">
        <v>13</v>
      </c>
      <c r="E38" s="10">
        <v>58</v>
      </c>
      <c r="F38" s="12">
        <v>46</v>
      </c>
      <c r="G38" s="12">
        <f t="shared" si="1"/>
        <v>2668</v>
      </c>
      <c r="H38" s="14"/>
      <c r="I38" s="14"/>
    </row>
    <row r="39" ht="37.5" spans="1:9">
      <c r="A39" s="8">
        <v>9</v>
      </c>
      <c r="B39" s="10" t="s">
        <v>23</v>
      </c>
      <c r="C39" s="11" t="s">
        <v>26</v>
      </c>
      <c r="D39" s="11" t="s">
        <v>13</v>
      </c>
      <c r="E39" s="10">
        <v>46</v>
      </c>
      <c r="F39" s="12">
        <v>45</v>
      </c>
      <c r="G39" s="12">
        <f t="shared" si="1"/>
        <v>2070</v>
      </c>
      <c r="H39" s="14"/>
      <c r="I39" s="14"/>
    </row>
    <row r="40" ht="18.75" spans="1:9">
      <c r="A40" s="8">
        <v>10</v>
      </c>
      <c r="B40" s="10" t="s">
        <v>27</v>
      </c>
      <c r="C40" s="11" t="s">
        <v>28</v>
      </c>
      <c r="D40" s="11" t="s">
        <v>13</v>
      </c>
      <c r="E40" s="10">
        <v>42</v>
      </c>
      <c r="F40" s="12">
        <v>36</v>
      </c>
      <c r="G40" s="12">
        <f t="shared" si="1"/>
        <v>1512</v>
      </c>
      <c r="H40" s="14"/>
      <c r="I40" s="14"/>
    </row>
    <row r="41" ht="18.75" spans="1:9">
      <c r="A41" s="8">
        <v>11</v>
      </c>
      <c r="B41" s="10" t="s">
        <v>27</v>
      </c>
      <c r="C41" s="11" t="s">
        <v>29</v>
      </c>
      <c r="D41" s="11" t="s">
        <v>13</v>
      </c>
      <c r="E41" s="10">
        <v>55</v>
      </c>
      <c r="F41" s="12">
        <v>35</v>
      </c>
      <c r="G41" s="12">
        <f t="shared" si="1"/>
        <v>1925</v>
      </c>
      <c r="H41" s="14"/>
      <c r="I41" s="14"/>
    </row>
    <row r="42" ht="18.75" spans="1:9">
      <c r="A42" s="8">
        <v>12</v>
      </c>
      <c r="B42" s="10" t="s">
        <v>27</v>
      </c>
      <c r="C42" s="11" t="s">
        <v>30</v>
      </c>
      <c r="D42" s="11" t="s">
        <v>13</v>
      </c>
      <c r="E42" s="10">
        <v>60</v>
      </c>
      <c r="F42" s="12">
        <v>33</v>
      </c>
      <c r="G42" s="12">
        <f t="shared" si="1"/>
        <v>1980</v>
      </c>
      <c r="H42" s="14"/>
      <c r="I42" s="14"/>
    </row>
    <row r="43" ht="18.75" spans="1:9">
      <c r="A43" s="8">
        <v>13</v>
      </c>
      <c r="B43" s="10" t="s">
        <v>27</v>
      </c>
      <c r="C43" s="11" t="s">
        <v>31</v>
      </c>
      <c r="D43" s="11" t="s">
        <v>13</v>
      </c>
      <c r="E43" s="10">
        <v>30</v>
      </c>
      <c r="F43" s="12">
        <v>31</v>
      </c>
      <c r="G43" s="12">
        <f t="shared" si="1"/>
        <v>930</v>
      </c>
      <c r="H43" s="14"/>
      <c r="I43" s="14"/>
    </row>
    <row r="44" ht="18.75" spans="1:9">
      <c r="A44" s="8">
        <v>14</v>
      </c>
      <c r="B44" s="10" t="s">
        <v>32</v>
      </c>
      <c r="C44" s="16" t="s">
        <v>33</v>
      </c>
      <c r="D44" s="16" t="s">
        <v>13</v>
      </c>
      <c r="E44" s="10">
        <v>50</v>
      </c>
      <c r="F44" s="17">
        <v>25</v>
      </c>
      <c r="G44" s="12">
        <f t="shared" si="1"/>
        <v>1250</v>
      </c>
      <c r="H44" s="18"/>
      <c r="I44" s="18"/>
    </row>
    <row r="45" ht="18.75" spans="1:9">
      <c r="A45" s="8">
        <v>15</v>
      </c>
      <c r="B45" s="10" t="s">
        <v>34</v>
      </c>
      <c r="C45" s="11" t="s">
        <v>35</v>
      </c>
      <c r="D45" s="11" t="s">
        <v>36</v>
      </c>
      <c r="E45" s="10">
        <v>2</v>
      </c>
      <c r="F45" s="12">
        <v>100</v>
      </c>
      <c r="G45" s="12">
        <f t="shared" si="1"/>
        <v>200</v>
      </c>
      <c r="H45" s="14"/>
      <c r="I45" s="14"/>
    </row>
    <row r="46" ht="18.75" spans="1:9">
      <c r="A46" s="8">
        <v>16</v>
      </c>
      <c r="B46" s="10" t="s">
        <v>37</v>
      </c>
      <c r="C46" s="11" t="s">
        <v>15</v>
      </c>
      <c r="D46" s="11" t="s">
        <v>16</v>
      </c>
      <c r="E46" s="10">
        <v>87</v>
      </c>
      <c r="F46" s="12">
        <v>55</v>
      </c>
      <c r="G46" s="12">
        <f t="shared" si="1"/>
        <v>4785</v>
      </c>
      <c r="H46" s="14"/>
      <c r="I46" s="14"/>
    </row>
    <row r="47" ht="37.5" spans="1:9">
      <c r="A47" s="8">
        <v>17</v>
      </c>
      <c r="B47" s="10" t="s">
        <v>38</v>
      </c>
      <c r="C47" s="11" t="s">
        <v>39</v>
      </c>
      <c r="D47" s="11" t="s">
        <v>40</v>
      </c>
      <c r="E47" s="10">
        <v>6</v>
      </c>
      <c r="F47" s="12">
        <v>150</v>
      </c>
      <c r="G47" s="12">
        <f t="shared" si="1"/>
        <v>900</v>
      </c>
      <c r="H47" s="20"/>
      <c r="I47" s="20"/>
    </row>
    <row r="48" ht="18.75" spans="1:9">
      <c r="A48" s="8">
        <v>18</v>
      </c>
      <c r="B48" s="10" t="s">
        <v>41</v>
      </c>
      <c r="C48" s="11" t="s">
        <v>42</v>
      </c>
      <c r="D48" s="11" t="s">
        <v>40</v>
      </c>
      <c r="E48" s="10">
        <v>5</v>
      </c>
      <c r="F48" s="12">
        <v>150</v>
      </c>
      <c r="G48" s="12">
        <f t="shared" si="1"/>
        <v>750</v>
      </c>
      <c r="H48" s="20"/>
      <c r="I48" s="20"/>
    </row>
    <row r="49" ht="37.5" spans="1:9">
      <c r="A49" s="8">
        <v>19</v>
      </c>
      <c r="B49" s="10" t="s">
        <v>43</v>
      </c>
      <c r="C49" s="11" t="s">
        <v>22</v>
      </c>
      <c r="D49" s="11" t="s">
        <v>16</v>
      </c>
      <c r="E49" s="10">
        <v>75</v>
      </c>
      <c r="F49" s="12">
        <v>70</v>
      </c>
      <c r="G49" s="12">
        <f t="shared" si="1"/>
        <v>5250</v>
      </c>
      <c r="H49" s="20"/>
      <c r="I49" s="20"/>
    </row>
    <row r="50" ht="18.75" spans="1:9">
      <c r="A50" s="8">
        <v>20</v>
      </c>
      <c r="B50" s="10" t="s">
        <v>44</v>
      </c>
      <c r="C50" s="11" t="s">
        <v>45</v>
      </c>
      <c r="D50" s="11" t="s">
        <v>46</v>
      </c>
      <c r="E50" s="10">
        <v>1</v>
      </c>
      <c r="F50" s="12">
        <v>2000</v>
      </c>
      <c r="G50" s="12">
        <f t="shared" si="1"/>
        <v>2000</v>
      </c>
      <c r="H50" s="20"/>
      <c r="I50" s="20"/>
    </row>
    <row r="51" ht="37.5" spans="1:9">
      <c r="A51" s="8">
        <v>21</v>
      </c>
      <c r="B51" s="10" t="s">
        <v>47</v>
      </c>
      <c r="C51" s="11" t="s">
        <v>45</v>
      </c>
      <c r="D51" s="11" t="s">
        <v>46</v>
      </c>
      <c r="E51" s="10">
        <v>1</v>
      </c>
      <c r="F51" s="12">
        <v>1000</v>
      </c>
      <c r="G51" s="12">
        <f t="shared" si="1"/>
        <v>1000</v>
      </c>
      <c r="H51" s="20"/>
      <c r="I51" s="20"/>
    </row>
    <row r="52" ht="37.5" spans="1:9">
      <c r="A52" s="8">
        <v>22</v>
      </c>
      <c r="B52" s="10" t="s">
        <v>48</v>
      </c>
      <c r="C52" s="11" t="s">
        <v>45</v>
      </c>
      <c r="D52" s="11" t="s">
        <v>46</v>
      </c>
      <c r="E52" s="10">
        <v>1</v>
      </c>
      <c r="F52" s="12">
        <v>2000</v>
      </c>
      <c r="G52" s="12">
        <f t="shared" si="1"/>
        <v>2000</v>
      </c>
      <c r="H52" s="20"/>
      <c r="I52" s="20"/>
    </row>
    <row r="53" ht="18.75" spans="1:9">
      <c r="A53" s="8">
        <v>23</v>
      </c>
      <c r="B53" s="10" t="s">
        <v>49</v>
      </c>
      <c r="C53" s="11" t="s">
        <v>45</v>
      </c>
      <c r="D53" s="11" t="s">
        <v>46</v>
      </c>
      <c r="E53" s="10">
        <v>1</v>
      </c>
      <c r="F53" s="12">
        <v>700</v>
      </c>
      <c r="G53" s="12">
        <f t="shared" si="1"/>
        <v>700</v>
      </c>
      <c r="H53" s="21"/>
      <c r="I53" s="21"/>
    </row>
    <row r="54" ht="18.75" spans="1:9">
      <c r="A54" s="8">
        <v>24</v>
      </c>
      <c r="B54" s="11" t="s">
        <v>50</v>
      </c>
      <c r="C54" s="22">
        <v>0.13</v>
      </c>
      <c r="D54" s="11" t="s">
        <v>46</v>
      </c>
      <c r="E54" s="10">
        <v>1</v>
      </c>
      <c r="F54" s="12" t="s">
        <v>45</v>
      </c>
      <c r="G54" s="23">
        <f>SUM(G31:G53)*0.13</f>
        <v>6779.5</v>
      </c>
      <c r="H54" s="21"/>
      <c r="I54" s="21"/>
    </row>
    <row r="55" ht="18.75" spans="1:9">
      <c r="A55" s="24" t="s">
        <v>51</v>
      </c>
      <c r="B55" s="25"/>
      <c r="C55" s="25"/>
      <c r="D55" s="25"/>
      <c r="E55" s="25"/>
      <c r="F55" s="12"/>
      <c r="G55" s="23">
        <f>SUM(G31:G54)</f>
        <v>58929.5</v>
      </c>
      <c r="H55" s="20"/>
      <c r="I55" s="20"/>
    </row>
    <row r="56" ht="22.5" spans="1:9">
      <c r="A56" s="26" t="s">
        <v>55</v>
      </c>
      <c r="B56" s="26"/>
      <c r="C56" s="26"/>
      <c r="D56" s="26"/>
      <c r="E56" s="26"/>
      <c r="F56" s="27"/>
      <c r="G56" s="27">
        <f>G55+G28</f>
        <v>117538.08</v>
      </c>
      <c r="H56" s="28"/>
      <c r="I56" s="28"/>
    </row>
  </sheetData>
  <mergeCells count="6">
    <mergeCell ref="A1:I1"/>
    <mergeCell ref="A2:I2"/>
    <mergeCell ref="A28:E28"/>
    <mergeCell ref="A29:I29"/>
    <mergeCell ref="A55:E55"/>
    <mergeCell ref="A56:E56"/>
  </mergeCells>
  <pageMargins left="0.393055555555556" right="0.156944444444444" top="1" bottom="1" header="0.5" footer="0.5"/>
  <pageSetup paperSize="9" scale="81" fitToHeight="0" orientation="portrait"/>
  <headerFooter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广东分公司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2025年修订</cp:lastModifiedBy>
  <dcterms:created xsi:type="dcterms:W3CDTF">2026-07-22T09:49:00Z</dcterms:created>
  <dcterms:modified xsi:type="dcterms:W3CDTF">2026-08-20T01:23:57Z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C8B48C7A2B1B48DB8CCBA8CD391CACD2_11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